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28_2025\do ogłoszenia\"/>
    </mc:Choice>
  </mc:AlternateContent>
  <xr:revisionPtr revIDLastSave="0" documentId="8_{23C74C82-2777-4974-ABBF-5D4FD590161A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Zadanie 1" sheetId="1" r:id="rId1"/>
    <sheet name="Zadanie 2" sheetId="2" r:id="rId2"/>
    <sheet name="Zadanie 3" sheetId="5" r:id="rId3"/>
    <sheet name="Zadanie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L10" i="6" s="1"/>
  <c r="J11" i="6"/>
  <c r="L11" i="6" s="1"/>
  <c r="J12" i="6"/>
  <c r="L12" i="6"/>
  <c r="J13" i="6"/>
  <c r="L13" i="6" s="1"/>
  <c r="J14" i="6"/>
  <c r="L14" i="6" s="1"/>
  <c r="J15" i="6"/>
  <c r="L15" i="6"/>
  <c r="J16" i="6"/>
  <c r="L16" i="6" s="1"/>
  <c r="J17" i="6"/>
  <c r="L17" i="6"/>
  <c r="J18" i="6"/>
  <c r="L18" i="6"/>
  <c r="J19" i="6"/>
  <c r="L19" i="6"/>
  <c r="J20" i="6"/>
  <c r="L20" i="6" s="1"/>
  <c r="J21" i="6"/>
  <c r="L21" i="6"/>
  <c r="J22" i="6"/>
  <c r="L22" i="6" s="1"/>
  <c r="J10" i="5"/>
  <c r="L10" i="5" s="1"/>
  <c r="J11" i="5"/>
  <c r="L11" i="5" s="1"/>
  <c r="J12" i="5"/>
  <c r="L12" i="5"/>
  <c r="J13" i="5"/>
  <c r="L13" i="5"/>
  <c r="J14" i="5"/>
  <c r="L14" i="5"/>
  <c r="J15" i="5"/>
  <c r="L15" i="5"/>
  <c r="J16" i="5"/>
  <c r="L16" i="5" s="1"/>
  <c r="J17" i="5"/>
  <c r="L17" i="5" s="1"/>
  <c r="J18" i="5"/>
  <c r="L18" i="5"/>
  <c r="J19" i="5"/>
  <c r="L19" i="5"/>
  <c r="J20" i="5"/>
  <c r="L20" i="5"/>
  <c r="J21" i="5"/>
  <c r="L21" i="5"/>
  <c r="J22" i="5"/>
  <c r="L22" i="5"/>
  <c r="J23" i="5"/>
  <c r="L23" i="5" s="1"/>
  <c r="J24" i="5"/>
  <c r="L24" i="5"/>
  <c r="J25" i="5"/>
  <c r="L25" i="5"/>
  <c r="J26" i="5"/>
  <c r="L26" i="5"/>
  <c r="J27" i="5"/>
  <c r="L27" i="5"/>
  <c r="J28" i="5"/>
  <c r="L28" i="5"/>
  <c r="J29" i="5"/>
  <c r="L29" i="5" s="1"/>
  <c r="J30" i="5"/>
  <c r="L30" i="5" s="1"/>
  <c r="J31" i="5"/>
  <c r="L31" i="5"/>
  <c r="J32" i="5"/>
  <c r="L32" i="5"/>
  <c r="J33" i="5"/>
  <c r="L33" i="5"/>
  <c r="J34" i="5"/>
  <c r="L34" i="5"/>
  <c r="J35" i="5"/>
  <c r="L35" i="5" s="1"/>
  <c r="J36" i="5"/>
  <c r="L36" i="5"/>
  <c r="J37" i="5"/>
  <c r="L37" i="5"/>
  <c r="J38" i="5"/>
  <c r="L38" i="5"/>
  <c r="J39" i="5"/>
  <c r="L39" i="5"/>
  <c r="J40" i="5"/>
  <c r="L40" i="5"/>
  <c r="J41" i="5"/>
  <c r="L41" i="5" s="1"/>
  <c r="J42" i="5"/>
  <c r="L42" i="5"/>
  <c r="J43" i="5"/>
  <c r="L43" i="5" s="1"/>
  <c r="J44" i="5"/>
  <c r="L44" i="5"/>
  <c r="J45" i="5"/>
  <c r="L45" i="5"/>
  <c r="J46" i="5"/>
  <c r="L46" i="5"/>
  <c r="J47" i="5"/>
  <c r="L47" i="5" s="1"/>
  <c r="J9" i="6"/>
  <c r="L9" i="6" s="1"/>
  <c r="L23" i="6" s="1"/>
  <c r="J9" i="5"/>
  <c r="L9" i="5" s="1"/>
  <c r="L18" i="1"/>
  <c r="J18" i="1"/>
  <c r="J23" i="6" l="1"/>
  <c r="L48" i="5"/>
  <c r="J48" i="5"/>
  <c r="K14" i="2"/>
  <c r="M14" i="2" s="1"/>
  <c r="K13" i="2"/>
  <c r="M13" i="2" s="1"/>
  <c r="K12" i="2"/>
  <c r="M12" i="2" s="1"/>
  <c r="K11" i="2"/>
  <c r="M11" i="2" s="1"/>
  <c r="K10" i="2"/>
  <c r="M10" i="2" s="1"/>
  <c r="K9" i="2"/>
  <c r="K15" i="2" s="1"/>
  <c r="M9" i="2" l="1"/>
  <c r="M15" i="2" s="1"/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9" i="1"/>
  <c r="L9" i="1" s="1"/>
</calcChain>
</file>

<file path=xl/sharedStrings.xml><?xml version="1.0" encoding="utf-8"?>
<sst xmlns="http://schemas.openxmlformats.org/spreadsheetml/2006/main" count="344" uniqueCount="198">
  <si>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</si>
  <si>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</si>
  <si>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</si>
  <si>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</si>
  <si>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</si>
  <si>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</si>
  <si>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</si>
  <si>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</si>
  <si>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</si>
  <si>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</si>
  <si>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</si>
  <si>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</si>
  <si>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</si>
  <si>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</si>
  <si>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</si>
  <si>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</si>
  <si>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</si>
  <si>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</si>
  <si>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</si>
  <si>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</si>
  <si>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</si>
  <si>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</si>
  <si>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</si>
  <si>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</si>
  <si>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</si>
  <si>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</si>
  <si>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</si>
  <si>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</si>
  <si>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</si>
  <si>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</si>
  <si>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</si>
  <si>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</si>
  <si>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</si>
  <si>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</si>
  <si>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</si>
  <si>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</si>
  <si>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</si>
  <si>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</si>
  <si>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</si>
  <si>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</si>
  <si>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128/NL/ŁK/25</t>
  </si>
  <si>
    <t>Szyba wyświetlacza 2440x430x214/2030x330x-VSG-SD MAN NG313</t>
  </si>
  <si>
    <t>SZT.</t>
  </si>
  <si>
    <t>81.75104-0631 MAN</t>
  </si>
  <si>
    <t>Szyba czołowa prawa 1238x1123x6.5 MAN</t>
  </si>
  <si>
    <t>88.75103-0184 MAN</t>
  </si>
  <si>
    <t>Szyba czołowa lewa 1238x1123x6.5 MAN</t>
  </si>
  <si>
    <t>88.75103-0189 MAN</t>
  </si>
  <si>
    <t>Szyba drzwi 2 BODE skrzydła 2 (tylnego) ESG szara stonowana MAN</t>
  </si>
  <si>
    <t>88.75103-0423 MAN</t>
  </si>
  <si>
    <t>Szyba tylna 2114x2086x996x5 ESG-SD-1252x25 odcień zielony MAN</t>
  </si>
  <si>
    <t>36.75101-0719 MAN
36.75101-0693 MAN
88.75103-0513 MAN</t>
  </si>
  <si>
    <t>Szyba drzwi 2 BODE skrzydła 1 (przedniego) ESG szara stonowana MAN</t>
  </si>
  <si>
    <t>88.75103-0422 MAN</t>
  </si>
  <si>
    <t>Szyba 1812x562x4/3 drzwi 2. 3. 4. tylna MAN CNG</t>
  </si>
  <si>
    <t>36.74445-2025 MAN</t>
  </si>
  <si>
    <t>Szyba czołowa lewa z filtrem wstęgowym 1238x1123x7-VSG-SD-KLAR-RLS MAN</t>
  </si>
  <si>
    <t>34.75101-2057 MAN
36.75101-2210 MAN</t>
  </si>
  <si>
    <t>Szyba boczna lewa ostatnia 735x1171x4 szara (stonowana) MAN</t>
  </si>
  <si>
    <t>36.75101-0685 MAN</t>
  </si>
  <si>
    <t>Szyba czołowa dzielona lewa SM12 600 049 SOLBUS</t>
  </si>
  <si>
    <t>17G1-600-001 SOLBUS
17J1-600-003 SOLBUS
GLASPO SM12 600 049</t>
  </si>
  <si>
    <t>GLASPO</t>
  </si>
  <si>
    <t>Szyba czołowa prawa SOLBUS</t>
  </si>
  <si>
    <t>17J1-600-002 SOLBUS
17G1-600-002 SOLBUS
GLASPO SM12 600 050</t>
  </si>
  <si>
    <t>Szyba 2 drzwi pojedyncza lewa SOLBUS</t>
  </si>
  <si>
    <t>18A3-825-015 SOLBUS</t>
  </si>
  <si>
    <t>Szyba 3 drzwi pojedyncza prawa SOLBUS</t>
  </si>
  <si>
    <t>18A3-825-016 SOLBUS</t>
  </si>
  <si>
    <t>Szyba ściany działowej SOLBUS LNG</t>
  </si>
  <si>
    <t>28A8.743.002 SOLBUS</t>
  </si>
  <si>
    <t>Szyba boczna 1452x700 GLASPO SOLBUS SM18/SM18LNG</t>
  </si>
  <si>
    <t>17J1.600.004 SOLBUS
17D1.600.008 SOLBUS
SM12 600 040 GLASPO</t>
  </si>
  <si>
    <t>Wymagany producent przedmiotu zamówienia</t>
  </si>
  <si>
    <t>Dostawa szyb i okien do autobusów produkcji MAN - Zadanie 1</t>
  </si>
  <si>
    <t>Dostawa szyb i okien do autobusów produkcji SOLBUS - Zadanie 2</t>
  </si>
  <si>
    <t>Dostawa szyb i okien do autobusów produkcji SOLARIS - Zadanie 3</t>
  </si>
  <si>
    <t>Dostawa szyb i okien do autobusów produkcji MERCEDES - Zadanie 4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</si>
  <si>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</si>
  <si>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</si>
  <si>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</si>
  <si>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</si>
  <si>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</si>
  <si>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</si>
  <si>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</si>
  <si>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</si>
  <si>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</si>
  <si>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</si>
  <si>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</si>
  <si>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</si>
  <si>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</si>
  <si>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</si>
  <si>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Szyba przednia prawa z paskiem przyciemniającym URBINO</t>
  </si>
  <si>
    <t>2200-000-309 SOLARIS</t>
  </si>
  <si>
    <t>Szyba przednia lewa z paskiem przyciemnianym URBINO</t>
  </si>
  <si>
    <t>2200-000-306 SOLARIS</t>
  </si>
  <si>
    <t>Szyba tylna z kierunkowskazami 1160x244 URBINO</t>
  </si>
  <si>
    <t>2200-000-399 SOLARIS</t>
  </si>
  <si>
    <t>Szyba boczna 470x1110 pojedyncza przyciemniana 53% grafit SOLARIS U18</t>
  </si>
  <si>
    <t>2200-001-105 SOLARIS</t>
  </si>
  <si>
    <t>Szyba klapy tylnej rewizyjnej gięta bezbarwna 602x1303x4 URBINO</t>
  </si>
  <si>
    <t xml:space="preserve">2209-041-651 SOLARIS
2209-041-006 SOLARIS </t>
  </si>
  <si>
    <t>Szyba boczna pojedyncza 693x1110 przyciemniana 53% SOLARIS</t>
  </si>
  <si>
    <t xml:space="preserve">2200-001-098 SOLARIS
2209-041-222 SOLARIS </t>
  </si>
  <si>
    <t>Szyba tablicy kierunkowej przedniej 2166x471x4 l=1980 h=280 bezbarwna SOLARIS</t>
  </si>
  <si>
    <t xml:space="preserve">2209-051-937  SOLARIS 
2209-051-964  SOLARIS </t>
  </si>
  <si>
    <t>Szyba boczna 870x1110 pojedyncza przyciemniana 53% SOLARIS</t>
  </si>
  <si>
    <t>2200-001-091 SOLARIS
2209-041-080 SOLARIS 
27752 GLASPO</t>
  </si>
  <si>
    <t>Szyba boczna 470x1460x5 pojedyncza przyciemniana 53% URBINO</t>
  </si>
  <si>
    <t xml:space="preserve">2200-001-112 SOLARIS
2209-522-000 SOLARIS </t>
  </si>
  <si>
    <t>Szyba ściany działowej 1280x445x6 z logo SOLARIS</t>
  </si>
  <si>
    <t>2209-716-400 SOLARIS</t>
  </si>
  <si>
    <t>Szyba scianki dzialowej 1320x445x5 URBINO</t>
  </si>
  <si>
    <t>2209-716-291 SOLARIS</t>
  </si>
  <si>
    <t>Szyba prawa drzwi I,II, III,IV URBINO</t>
  </si>
  <si>
    <t>2401-174-347 SOLARIS</t>
  </si>
  <si>
    <t>Szyba lewa drzwi II,III,IV RAWAG URBINO</t>
  </si>
  <si>
    <t>2401-174-348 SOLARIS</t>
  </si>
  <si>
    <t>Szyba pojedyncza antisol grafit skrzydlo przednie URBINO</t>
  </si>
  <si>
    <t>2401-174-401 SOLARIS</t>
  </si>
  <si>
    <t>Szyba pojedyncza drzwi antisol grafit skrzydlo tylne URBINO</t>
  </si>
  <si>
    <t>2401-174-413 SOLARIS</t>
  </si>
  <si>
    <t>Szyba zespolona drzwi i skrzydła przedniego SOLARIS</t>
  </si>
  <si>
    <t>0000-342-056 SOLARIS</t>
  </si>
  <si>
    <t>Szyba boczna 765x1110x4 pojedyncza przyciemniana 53% URBINO</t>
  </si>
  <si>
    <t xml:space="preserve">2200-001-094 SOLARIS
2209-041-513 SOLARIS </t>
  </si>
  <si>
    <t>Szyba ścianki działowej 1570x445 z logo SOLARIS U18</t>
  </si>
  <si>
    <t>2209-716-471 SOLARIS</t>
  </si>
  <si>
    <t>Szyba tylna z kierunkowskazem 1230x210</t>
  </si>
  <si>
    <t>0004-002-702 SOLARIS</t>
  </si>
  <si>
    <t>Szyba boczna 693x1110 pojedyncza przyciemniana 53%</t>
  </si>
  <si>
    <t>2200-001-031 SOLARIS</t>
  </si>
  <si>
    <t>Szyba tablicy kierunkowej przedniej 2166x417 L=2010 H=285</t>
  </si>
  <si>
    <t>2209-051-940 SOLARIS</t>
  </si>
  <si>
    <t>Szyba boczna 470x1110 pojedyncza przyciemniana 53%[N] URBINO</t>
  </si>
  <si>
    <t>2200-001-064 SOLARIS</t>
  </si>
  <si>
    <t>Szyba boczna tablicy kierunkowej 1384x290 L=1245 H=234-N URBINO</t>
  </si>
  <si>
    <t>2200-001-690 SOLARIS</t>
  </si>
  <si>
    <t>Szyba tylna z kierunkowskazem L=1230 H=220 S SOLARIS E12</t>
  </si>
  <si>
    <t>0004-007-126 SOLARIS</t>
  </si>
  <si>
    <t>Szyba boczna 810x1085 pojedyncza przyciemniana 53% U-18E SOLARIS</t>
  </si>
  <si>
    <t>0004-327-339 SOLARIS</t>
  </si>
  <si>
    <t>Szyba boczna narożna tylna lewa/prawa SOLARIS E18</t>
  </si>
  <si>
    <t>2200-002-468 SOLARIS</t>
  </si>
  <si>
    <t>Szyba tylna L=1140 H=220 SOLARIS E18</t>
  </si>
  <si>
    <t>0004-081-742 SOLARIS</t>
  </si>
  <si>
    <t>Szyba przednia prawa SOLARIS E18</t>
  </si>
  <si>
    <t>0004-095-333 SOLARIS</t>
  </si>
  <si>
    <t>Szyba przednia lewa SOLARIS E18</t>
  </si>
  <si>
    <t>0004-095-332 SOLARIS</t>
  </si>
  <si>
    <t>Szyba boczna narożna lewa SOLARIS U18E</t>
  </si>
  <si>
    <t>0004-542-363 SOLARIS</t>
  </si>
  <si>
    <t>Szyba boczna 975x1180 pojedyncza prawa zaokrąglona przyciemniana 53% / szara SOLARIS U18-E</t>
  </si>
  <si>
    <t>0004-504-335 SOLARIS</t>
  </si>
  <si>
    <t>Szyba tablicy kierunkowej przedniej SOLARIS E18</t>
  </si>
  <si>
    <t>0004-518-454 SOLARIS</t>
  </si>
  <si>
    <t>Szyba boczna 762x1085 przyciemniana 53% SOLARIS U18E</t>
  </si>
  <si>
    <t>0004-325-401 SOLARIS</t>
  </si>
  <si>
    <t>Szyba klapy obsługowej chłodnic SOLARIS U18E</t>
  </si>
  <si>
    <t>0004-417-273 SOLARIS</t>
  </si>
  <si>
    <t>Szyba skrzydła przedniego (lewego) drzwi 2-4 VENTURA SOLARIS U18E</t>
  </si>
  <si>
    <t>5300-008-925 SOLARIS</t>
  </si>
  <si>
    <t>Szyba boczna narożna tylna lewa/prawa SOLARIS U12E</t>
  </si>
  <si>
    <t>2200-002-431 SOLARIS</t>
  </si>
  <si>
    <t>Szyba boczna 975x1180 pojedyncza lewa zaokrąglona przyciemniana 53% / szara SOLARIS U18-E</t>
  </si>
  <si>
    <t>0004-504-333 SOLARIS</t>
  </si>
  <si>
    <t>Szyba skrzydła tylnego (prawego) drzwi 2-4 VENTURA SOLARIS U18 CNG/E</t>
  </si>
  <si>
    <t>5300-008-926 SOLARIS</t>
  </si>
  <si>
    <t>Szyba tylna L=1090 H-220 SOLARIS U12/18 CNG</t>
  </si>
  <si>
    <t>0004-108-455 SOLARIS</t>
  </si>
  <si>
    <t>A.628.671.22.10 MERCEDES
A.628.671.06.10 MERCEDES</t>
  </si>
  <si>
    <t>Szyba pojedyncza drzwi 2. skrzydła 1. przedniego (prawego) MERCEDES</t>
  </si>
  <si>
    <t>A.628.725.19.09 MERCEDES</t>
  </si>
  <si>
    <t>Szyba pojedyncza drzwi 2. skrzydło 2. tylnego (lewego) MERCEDES</t>
  </si>
  <si>
    <t>A.628.725.39.00 MERCEDES
A.628.725.26.09 MERCEDES</t>
  </si>
  <si>
    <t xml:space="preserve">Szyba przednia część lewa 1405x353 MERCEDES </t>
  </si>
  <si>
    <t>A.628.674.63.06 MERCEDES</t>
  </si>
  <si>
    <t>Szyba przednia część prawa MERCEDES</t>
  </si>
  <si>
    <t>A.628.674.64.06 MERCEDES</t>
  </si>
  <si>
    <t>Szyba działowa MERCEDES</t>
  </si>
  <si>
    <t>A.311.711.69.10 MERCEDES</t>
  </si>
  <si>
    <t>Szyba drzwi kabiny kierowcy 1790x632 mm</t>
  </si>
  <si>
    <t>A.328.711.34.10 MERCEDES</t>
  </si>
  <si>
    <t>Szyba boczna CONECTO</t>
  </si>
  <si>
    <t>A.628.673.96.09 MERCEDES</t>
  </si>
  <si>
    <t>Szyba lewego boku CONECTO</t>
  </si>
  <si>
    <t>A.628.673.42.10 MERCEDES</t>
  </si>
  <si>
    <t>Szyba wiatrochronu za II drzwiami; szyba działowa II, III, IV drzwi</t>
  </si>
  <si>
    <t>A.328.711.70.10 MERCEDES</t>
  </si>
  <si>
    <t>Szyba kierowcy ogrzewana przesuwna MERCEDES</t>
  </si>
  <si>
    <t>A.628.673.99.09 MERCEDES</t>
  </si>
  <si>
    <t>Szyba boczna górna MERCEDES</t>
  </si>
  <si>
    <t>A.628.674.26.10 MERCEDES</t>
  </si>
  <si>
    <t>Szyba boczna prawa tylna MERCEDES</t>
  </si>
  <si>
    <t>A.628.674.49.16 MERCEDES</t>
  </si>
  <si>
    <t>Szyba boczna górna nad 1. drzwiami MERCEDES</t>
  </si>
  <si>
    <t>A.628.673.45.10 MERCEDES</t>
  </si>
  <si>
    <t>Szyba czołowa 1320.4x2270.7 MERCEDES CONECTO produkcji PILKINGTON / SAINT-GOBAIN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</si>
</sst>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workbookViewId="0">
      <selection activeCell="G5" sqref="G5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74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43.5" x14ac:dyDescent="0.35">
      <c r="C9" s="10" t="s">
        <v>1</v>
      </c>
      <c r="D9" s="11">
        <v>500000913</v>
      </c>
      <c r="E9" s="11" t="s">
        <v>41</v>
      </c>
      <c r="F9" s="11" t="s">
        <v>42</v>
      </c>
      <c r="G9" s="11" t="s">
        <v>43</v>
      </c>
      <c r="H9" s="12"/>
      <c r="I9" s="10">
        <v>5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500001151</v>
      </c>
      <c r="E10" s="11" t="s">
        <v>44</v>
      </c>
      <c r="F10" s="11" t="s">
        <v>42</v>
      </c>
      <c r="G10" s="11" t="s">
        <v>45</v>
      </c>
      <c r="H10" s="12"/>
      <c r="I10" s="10">
        <v>5</v>
      </c>
      <c r="J10" s="12">
        <f t="shared" ref="J10:J17" si="0">H10*I10</f>
        <v>0</v>
      </c>
      <c r="K10" s="13">
        <v>0.23</v>
      </c>
      <c r="L10" s="12">
        <f t="shared" ref="L10:L17" si="1">J10*1.23</f>
        <v>0</v>
      </c>
    </row>
    <row r="11" spans="3:13" x14ac:dyDescent="0.35">
      <c r="C11" s="10" t="s">
        <v>3</v>
      </c>
      <c r="D11" s="11">
        <v>500001152</v>
      </c>
      <c r="E11" s="11" t="s">
        <v>46</v>
      </c>
      <c r="F11" s="11" t="s">
        <v>42</v>
      </c>
      <c r="G11" s="11" t="s">
        <v>47</v>
      </c>
      <c r="H11" s="12"/>
      <c r="I11" s="10">
        <v>10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500001153</v>
      </c>
      <c r="E12" s="11" t="s">
        <v>48</v>
      </c>
      <c r="F12" s="11" t="s">
        <v>42</v>
      </c>
      <c r="G12" s="11" t="s">
        <v>49</v>
      </c>
      <c r="H12" s="12"/>
      <c r="I12" s="10">
        <v>10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ht="43.5" x14ac:dyDescent="0.35">
      <c r="C13" s="10" t="s">
        <v>5</v>
      </c>
      <c r="D13" s="11">
        <v>500008108</v>
      </c>
      <c r="E13" s="11" t="s">
        <v>50</v>
      </c>
      <c r="F13" s="11" t="s">
        <v>42</v>
      </c>
      <c r="G13" s="11" t="s">
        <v>51</v>
      </c>
      <c r="H13" s="12"/>
      <c r="I13" s="10">
        <v>10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ht="29" x14ac:dyDescent="0.35">
      <c r="C14" s="10" t="s">
        <v>7</v>
      </c>
      <c r="D14" s="11">
        <v>500008366</v>
      </c>
      <c r="E14" s="11" t="s">
        <v>52</v>
      </c>
      <c r="F14" s="11" t="s">
        <v>42</v>
      </c>
      <c r="G14" s="11" t="s">
        <v>53</v>
      </c>
      <c r="H14" s="12"/>
      <c r="I14" s="10">
        <v>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29" x14ac:dyDescent="0.35">
      <c r="C15" s="10" t="s">
        <v>8</v>
      </c>
      <c r="D15" s="11">
        <v>500011829</v>
      </c>
      <c r="E15" s="11" t="s">
        <v>54</v>
      </c>
      <c r="F15" s="11" t="s">
        <v>42</v>
      </c>
      <c r="G15" s="11" t="s">
        <v>55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ht="29" x14ac:dyDescent="0.35">
      <c r="C16" s="10" t="s">
        <v>9</v>
      </c>
      <c r="D16" s="11">
        <v>500011866</v>
      </c>
      <c r="E16" s="11" t="s">
        <v>56</v>
      </c>
      <c r="F16" s="11" t="s">
        <v>42</v>
      </c>
      <c r="G16" s="11" t="s">
        <v>57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29" x14ac:dyDescent="0.35">
      <c r="C17" s="10" t="s">
        <v>10</v>
      </c>
      <c r="D17" s="11">
        <v>500012175</v>
      </c>
      <c r="E17" s="11" t="s">
        <v>58</v>
      </c>
      <c r="F17" s="11" t="s">
        <v>42</v>
      </c>
      <c r="G17" s="11" t="s">
        <v>59</v>
      </c>
      <c r="H17" s="12"/>
      <c r="I17" s="10">
        <v>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36" customHeight="1" x14ac:dyDescent="0.35">
      <c r="C18" s="24" t="s">
        <v>36</v>
      </c>
      <c r="D18" s="24"/>
      <c r="E18" s="24"/>
      <c r="F18" s="24"/>
      <c r="G18" s="24"/>
      <c r="H18" s="24"/>
      <c r="I18" s="14" t="s">
        <v>6</v>
      </c>
      <c r="J18" s="15">
        <f>SUM(J9:J17)</f>
        <v>0</v>
      </c>
      <c r="K18" s="16">
        <v>0.23</v>
      </c>
      <c r="L18" s="15">
        <f>SUM(L9:L17)</f>
        <v>0</v>
      </c>
    </row>
    <row r="21" spans="3:12" x14ac:dyDescent="0.35">
      <c r="E21" s="17"/>
      <c r="F21" s="17"/>
      <c r="G21" s="17"/>
      <c r="H21" s="17"/>
    </row>
    <row r="22" spans="3:12" x14ac:dyDescent="0.35">
      <c r="E22" s="17"/>
      <c r="F22" s="17"/>
      <c r="G22" s="17"/>
      <c r="H22" s="17"/>
    </row>
    <row r="23" spans="3:12" x14ac:dyDescent="0.35">
      <c r="E23" s="17"/>
      <c r="F23" s="17"/>
      <c r="G23" s="19"/>
      <c r="H23" s="19"/>
    </row>
    <row r="24" spans="3:12" ht="16" x14ac:dyDescent="0.35">
      <c r="E24" s="17"/>
      <c r="F24" s="17"/>
      <c r="G24" s="18" t="s">
        <v>38</v>
      </c>
      <c r="H24" s="17"/>
    </row>
  </sheetData>
  <mergeCells count="6">
    <mergeCell ref="G23:H23"/>
    <mergeCell ref="K2:M2"/>
    <mergeCell ref="K3:M3"/>
    <mergeCell ref="C4:J4"/>
    <mergeCell ref="C2:J2"/>
    <mergeCell ref="C18:H18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C51B-FCBF-4352-AA0E-75A212BA7D00}">
  <sheetPr>
    <pageSetUpPr fitToPage="1"/>
  </sheetPr>
  <dimension ref="C2:M21"/>
  <sheetViews>
    <sheetView workbookViewId="0">
      <selection activeCell="F19" sqref="F1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.6328125" style="1" customWidth="1"/>
    <col min="5" max="5" width="36" style="1" customWidth="1"/>
    <col min="6" max="6" width="4.453125" style="1" customWidth="1"/>
    <col min="7" max="7" width="29.7265625" style="1" customWidth="1"/>
    <col min="8" max="8" width="24.906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75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29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73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500004247</v>
      </c>
      <c r="E9" s="11" t="s">
        <v>60</v>
      </c>
      <c r="F9" s="11" t="s">
        <v>42</v>
      </c>
      <c r="G9" s="11" t="s">
        <v>61</v>
      </c>
      <c r="H9" s="11" t="s">
        <v>62</v>
      </c>
      <c r="I9" s="12"/>
      <c r="J9" s="10">
        <v>15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500004248</v>
      </c>
      <c r="E10" s="11" t="s">
        <v>63</v>
      </c>
      <c r="F10" s="11" t="s">
        <v>42</v>
      </c>
      <c r="G10" s="11" t="s">
        <v>64</v>
      </c>
      <c r="H10" s="11" t="s">
        <v>62</v>
      </c>
      <c r="I10" s="12"/>
      <c r="J10" s="10">
        <v>25</v>
      </c>
      <c r="K10" s="12">
        <f t="shared" ref="K10:K14" si="0">I10*J10</f>
        <v>0</v>
      </c>
      <c r="L10" s="13">
        <v>0.23</v>
      </c>
      <c r="M10" s="12">
        <f t="shared" ref="M10:M14" si="1">K10*1.23</f>
        <v>0</v>
      </c>
    </row>
    <row r="11" spans="3:13" x14ac:dyDescent="0.35">
      <c r="C11" s="10" t="s">
        <v>3</v>
      </c>
      <c r="D11" s="11">
        <v>500004257</v>
      </c>
      <c r="E11" s="11" t="s">
        <v>65</v>
      </c>
      <c r="F11" s="11" t="s">
        <v>42</v>
      </c>
      <c r="G11" s="11" t="s">
        <v>66</v>
      </c>
      <c r="H11" s="11"/>
      <c r="I11" s="12"/>
      <c r="J11" s="10">
        <v>10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500004258</v>
      </c>
      <c r="E12" s="11" t="s">
        <v>67</v>
      </c>
      <c r="F12" s="11" t="s">
        <v>42</v>
      </c>
      <c r="G12" s="11" t="s">
        <v>68</v>
      </c>
      <c r="H12" s="11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35">
      <c r="C13" s="10" t="s">
        <v>5</v>
      </c>
      <c r="D13" s="11">
        <v>500010602</v>
      </c>
      <c r="E13" s="11" t="s">
        <v>69</v>
      </c>
      <c r="F13" s="11" t="s">
        <v>42</v>
      </c>
      <c r="G13" s="11" t="s">
        <v>70</v>
      </c>
      <c r="H13" s="11"/>
      <c r="I13" s="12"/>
      <c r="J13" s="10">
        <v>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43.5" x14ac:dyDescent="0.35">
      <c r="C14" s="10" t="s">
        <v>7</v>
      </c>
      <c r="D14" s="11">
        <v>500009516</v>
      </c>
      <c r="E14" s="11" t="s">
        <v>71</v>
      </c>
      <c r="F14" s="11" t="s">
        <v>42</v>
      </c>
      <c r="G14" s="11" t="s">
        <v>72</v>
      </c>
      <c r="H14" s="11" t="s">
        <v>62</v>
      </c>
      <c r="I14" s="12"/>
      <c r="J14" s="10">
        <v>5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36" customHeight="1" x14ac:dyDescent="0.35">
      <c r="C15" s="24" t="s">
        <v>36</v>
      </c>
      <c r="D15" s="25"/>
      <c r="E15" s="25"/>
      <c r="F15" s="25"/>
      <c r="G15" s="25"/>
      <c r="H15" s="25"/>
      <c r="I15" s="26"/>
      <c r="J15" s="14" t="s">
        <v>6</v>
      </c>
      <c r="K15" s="15">
        <f>SUM(K9:K14)</f>
        <v>0</v>
      </c>
      <c r="L15" s="16">
        <v>0.23</v>
      </c>
      <c r="M15" s="15">
        <f>SUM(M9:M14)</f>
        <v>0</v>
      </c>
    </row>
    <row r="18" spans="5:8" x14ac:dyDescent="0.35">
      <c r="E18" s="17"/>
      <c r="F18" s="17"/>
      <c r="G18" s="17"/>
      <c r="H18" s="17"/>
    </row>
    <row r="19" spans="5:8" x14ac:dyDescent="0.35">
      <c r="E19" s="17"/>
      <c r="F19" s="17"/>
      <c r="G19" s="17"/>
      <c r="H19" s="17"/>
    </row>
    <row r="20" spans="5:8" x14ac:dyDescent="0.35">
      <c r="E20" s="17"/>
      <c r="F20" s="17"/>
      <c r="G20" s="19"/>
      <c r="H20" s="19"/>
    </row>
    <row r="21" spans="5:8" ht="16" x14ac:dyDescent="0.35">
      <c r="E21" s="17"/>
      <c r="F21" s="17"/>
      <c r="G21" s="18" t="s">
        <v>38</v>
      </c>
      <c r="H21" s="17"/>
    </row>
  </sheetData>
  <mergeCells count="6">
    <mergeCell ref="G20:H20"/>
    <mergeCell ref="C2:J2"/>
    <mergeCell ref="K2:M2"/>
    <mergeCell ref="K3:M3"/>
    <mergeCell ref="C4:J4"/>
    <mergeCell ref="C15:I1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F6B8-52A3-4CD9-9598-87A6970ECCF6}">
  <sheetPr>
    <pageSetUpPr fitToPage="1"/>
  </sheetPr>
  <dimension ref="C2:M54"/>
  <sheetViews>
    <sheetView workbookViewId="0">
      <selection activeCell="R43" sqref="R43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76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29" x14ac:dyDescent="0.35">
      <c r="C9" s="10" t="s">
        <v>1</v>
      </c>
      <c r="D9" s="11">
        <v>500005736</v>
      </c>
      <c r="E9" s="11" t="s">
        <v>92</v>
      </c>
      <c r="F9" s="11" t="s">
        <v>42</v>
      </c>
      <c r="G9" s="11" t="s">
        <v>93</v>
      </c>
      <c r="H9" s="12"/>
      <c r="I9" s="10">
        <v>100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500005732</v>
      </c>
      <c r="E10" s="11" t="s">
        <v>94</v>
      </c>
      <c r="F10" s="11" t="s">
        <v>42</v>
      </c>
      <c r="G10" s="11" t="s">
        <v>95</v>
      </c>
      <c r="H10" s="12"/>
      <c r="I10" s="10">
        <v>70</v>
      </c>
      <c r="J10" s="12">
        <f t="shared" ref="J10:J47" si="0">H10*I10</f>
        <v>0</v>
      </c>
      <c r="K10" s="13">
        <v>0.23</v>
      </c>
      <c r="L10" s="12">
        <f t="shared" ref="L10:L47" si="1">J10*1.23</f>
        <v>0</v>
      </c>
    </row>
    <row r="11" spans="3:13" ht="29" x14ac:dyDescent="0.35">
      <c r="C11" s="10" t="s">
        <v>3</v>
      </c>
      <c r="D11" s="11">
        <v>500005735</v>
      </c>
      <c r="E11" s="11" t="s">
        <v>96</v>
      </c>
      <c r="F11" s="11" t="s">
        <v>42</v>
      </c>
      <c r="G11" s="11" t="s">
        <v>97</v>
      </c>
      <c r="H11" s="12"/>
      <c r="I11" s="10">
        <v>15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500005740</v>
      </c>
      <c r="E12" s="11" t="s">
        <v>98</v>
      </c>
      <c r="F12" s="11" t="s">
        <v>42</v>
      </c>
      <c r="G12" s="11" t="s">
        <v>99</v>
      </c>
      <c r="H12" s="12"/>
      <c r="I12" s="10">
        <v>15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ht="29" x14ac:dyDescent="0.35">
      <c r="C13" s="10" t="s">
        <v>5</v>
      </c>
      <c r="D13" s="11">
        <v>500005768</v>
      </c>
      <c r="E13" s="11" t="s">
        <v>100</v>
      </c>
      <c r="F13" s="11" t="s">
        <v>42</v>
      </c>
      <c r="G13" s="11" t="s">
        <v>101</v>
      </c>
      <c r="H13" s="12"/>
      <c r="I13" s="10">
        <v>10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ht="29" x14ac:dyDescent="0.35">
      <c r="C14" s="10" t="s">
        <v>7</v>
      </c>
      <c r="D14" s="11">
        <v>500005770</v>
      </c>
      <c r="E14" s="11" t="s">
        <v>102</v>
      </c>
      <c r="F14" s="11" t="s">
        <v>42</v>
      </c>
      <c r="G14" s="11" t="s">
        <v>103</v>
      </c>
      <c r="H14" s="12"/>
      <c r="I14" s="10">
        <v>15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43.5" x14ac:dyDescent="0.35">
      <c r="C15" s="10" t="s">
        <v>8</v>
      </c>
      <c r="D15" s="11">
        <v>500005773</v>
      </c>
      <c r="E15" s="11" t="s">
        <v>104</v>
      </c>
      <c r="F15" s="11" t="s">
        <v>42</v>
      </c>
      <c r="G15" s="11" t="s">
        <v>105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ht="43.5" x14ac:dyDescent="0.35">
      <c r="C16" s="10" t="s">
        <v>9</v>
      </c>
      <c r="D16" s="11">
        <v>500005774</v>
      </c>
      <c r="E16" s="11" t="s">
        <v>106</v>
      </c>
      <c r="F16" s="11" t="s">
        <v>42</v>
      </c>
      <c r="G16" s="11" t="s">
        <v>107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29" x14ac:dyDescent="0.35">
      <c r="C17" s="10" t="s">
        <v>10</v>
      </c>
      <c r="D17" s="11">
        <v>500005780</v>
      </c>
      <c r="E17" s="11" t="s">
        <v>108</v>
      </c>
      <c r="F17" s="11" t="s">
        <v>42</v>
      </c>
      <c r="G17" s="11" t="s">
        <v>109</v>
      </c>
      <c r="H17" s="12"/>
      <c r="I17" s="10">
        <v>15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29" x14ac:dyDescent="0.35">
      <c r="C18" s="10" t="s">
        <v>11</v>
      </c>
      <c r="D18" s="11">
        <v>500005786</v>
      </c>
      <c r="E18" s="11" t="s">
        <v>110</v>
      </c>
      <c r="F18" s="11" t="s">
        <v>42</v>
      </c>
      <c r="G18" s="11" t="s">
        <v>111</v>
      </c>
      <c r="H18" s="12"/>
      <c r="I18" s="10">
        <v>10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29" x14ac:dyDescent="0.35">
      <c r="C19" s="10" t="s">
        <v>12</v>
      </c>
      <c r="D19" s="11">
        <v>500005787</v>
      </c>
      <c r="E19" s="11" t="s">
        <v>112</v>
      </c>
      <c r="F19" s="11" t="s">
        <v>42</v>
      </c>
      <c r="G19" s="11" t="s">
        <v>113</v>
      </c>
      <c r="H19" s="12"/>
      <c r="I19" s="10">
        <v>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x14ac:dyDescent="0.35">
      <c r="C20" s="10" t="s">
        <v>13</v>
      </c>
      <c r="D20" s="11">
        <v>500005889</v>
      </c>
      <c r="E20" s="11" t="s">
        <v>114</v>
      </c>
      <c r="F20" s="11" t="s">
        <v>42</v>
      </c>
      <c r="G20" s="11" t="s">
        <v>115</v>
      </c>
      <c r="H20" s="12"/>
      <c r="I20" s="10">
        <v>15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x14ac:dyDescent="0.35">
      <c r="C21" s="10" t="s">
        <v>14</v>
      </c>
      <c r="D21" s="11">
        <v>500005890</v>
      </c>
      <c r="E21" s="11" t="s">
        <v>116</v>
      </c>
      <c r="F21" s="11" t="s">
        <v>42</v>
      </c>
      <c r="G21" s="11" t="s">
        <v>117</v>
      </c>
      <c r="H21" s="12"/>
      <c r="I21" s="10">
        <v>25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29" x14ac:dyDescent="0.35">
      <c r="C22" s="10" t="s">
        <v>15</v>
      </c>
      <c r="D22" s="11">
        <v>500005912</v>
      </c>
      <c r="E22" s="11" t="s">
        <v>118</v>
      </c>
      <c r="F22" s="11" t="s">
        <v>42</v>
      </c>
      <c r="G22" s="11" t="s">
        <v>119</v>
      </c>
      <c r="H22" s="12"/>
      <c r="I22" s="10">
        <v>5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29" x14ac:dyDescent="0.35">
      <c r="C23" s="10" t="s">
        <v>16</v>
      </c>
      <c r="D23" s="11">
        <v>500005914</v>
      </c>
      <c r="E23" s="11" t="s">
        <v>120</v>
      </c>
      <c r="F23" s="11" t="s">
        <v>42</v>
      </c>
      <c r="G23" s="11" t="s">
        <v>121</v>
      </c>
      <c r="H23" s="12"/>
      <c r="I23" s="10">
        <v>10</v>
      </c>
      <c r="J23" s="12">
        <f t="shared" si="0"/>
        <v>0</v>
      </c>
      <c r="K23" s="13">
        <v>0.23</v>
      </c>
      <c r="L23" s="12">
        <f t="shared" si="1"/>
        <v>0</v>
      </c>
    </row>
    <row r="24" spans="3:12" ht="29" x14ac:dyDescent="0.35">
      <c r="C24" s="10" t="s">
        <v>17</v>
      </c>
      <c r="D24" s="11">
        <v>500007535</v>
      </c>
      <c r="E24" s="11" t="s">
        <v>122</v>
      </c>
      <c r="F24" s="11" t="s">
        <v>42</v>
      </c>
      <c r="G24" s="11" t="s">
        <v>123</v>
      </c>
      <c r="H24" s="12"/>
      <c r="I24" s="10">
        <v>10</v>
      </c>
      <c r="J24" s="12">
        <f t="shared" si="0"/>
        <v>0</v>
      </c>
      <c r="K24" s="13">
        <v>0.23</v>
      </c>
      <c r="L24" s="12">
        <f t="shared" si="1"/>
        <v>0</v>
      </c>
    </row>
    <row r="25" spans="3:12" ht="29" x14ac:dyDescent="0.35">
      <c r="C25" s="10" t="s">
        <v>18</v>
      </c>
      <c r="D25" s="11">
        <v>500007541</v>
      </c>
      <c r="E25" s="11" t="s">
        <v>124</v>
      </c>
      <c r="F25" s="11" t="s">
        <v>42</v>
      </c>
      <c r="G25" s="11" t="s">
        <v>125</v>
      </c>
      <c r="H25" s="12"/>
      <c r="I25" s="10">
        <v>5</v>
      </c>
      <c r="J25" s="12">
        <f t="shared" si="0"/>
        <v>0</v>
      </c>
      <c r="K25" s="13">
        <v>0.23</v>
      </c>
      <c r="L25" s="12">
        <f t="shared" si="1"/>
        <v>0</v>
      </c>
    </row>
    <row r="26" spans="3:12" ht="29" x14ac:dyDescent="0.35">
      <c r="C26" s="10" t="s">
        <v>19</v>
      </c>
      <c r="D26" s="11">
        <v>500007921</v>
      </c>
      <c r="E26" s="11" t="s">
        <v>126</v>
      </c>
      <c r="F26" s="11" t="s">
        <v>42</v>
      </c>
      <c r="G26" s="11" t="s">
        <v>127</v>
      </c>
      <c r="H26" s="12"/>
      <c r="I26" s="10">
        <v>5</v>
      </c>
      <c r="J26" s="12">
        <f t="shared" si="0"/>
        <v>0</v>
      </c>
      <c r="K26" s="13">
        <v>0.23</v>
      </c>
      <c r="L26" s="12">
        <f t="shared" si="1"/>
        <v>0</v>
      </c>
    </row>
    <row r="27" spans="3:12" x14ac:dyDescent="0.35">
      <c r="C27" s="10" t="s">
        <v>20</v>
      </c>
      <c r="D27" s="11">
        <v>500008001</v>
      </c>
      <c r="E27" s="11" t="s">
        <v>128</v>
      </c>
      <c r="F27" s="11" t="s">
        <v>42</v>
      </c>
      <c r="G27" s="11" t="s">
        <v>129</v>
      </c>
      <c r="H27" s="12"/>
      <c r="I27" s="10">
        <v>5</v>
      </c>
      <c r="J27" s="12">
        <f t="shared" si="0"/>
        <v>0</v>
      </c>
      <c r="K27" s="13">
        <v>0.23</v>
      </c>
      <c r="L27" s="12">
        <f t="shared" si="1"/>
        <v>0</v>
      </c>
    </row>
    <row r="28" spans="3:12" ht="29" x14ac:dyDescent="0.35">
      <c r="C28" s="10" t="s">
        <v>21</v>
      </c>
      <c r="D28" s="11">
        <v>500008164</v>
      </c>
      <c r="E28" s="11" t="s">
        <v>130</v>
      </c>
      <c r="F28" s="11" t="s">
        <v>42</v>
      </c>
      <c r="G28" s="11" t="s">
        <v>131</v>
      </c>
      <c r="H28" s="12"/>
      <c r="I28" s="10">
        <v>5</v>
      </c>
      <c r="J28" s="12">
        <f t="shared" si="0"/>
        <v>0</v>
      </c>
      <c r="K28" s="13">
        <v>0.23</v>
      </c>
      <c r="L28" s="12">
        <f t="shared" si="1"/>
        <v>0</v>
      </c>
    </row>
    <row r="29" spans="3:12" ht="29" x14ac:dyDescent="0.35">
      <c r="C29" s="10" t="s">
        <v>22</v>
      </c>
      <c r="D29" s="11">
        <v>500008166</v>
      </c>
      <c r="E29" s="11" t="s">
        <v>132</v>
      </c>
      <c r="F29" s="11" t="s">
        <v>42</v>
      </c>
      <c r="G29" s="11" t="s">
        <v>133</v>
      </c>
      <c r="H29" s="12"/>
      <c r="I29" s="10">
        <v>10</v>
      </c>
      <c r="J29" s="12">
        <f t="shared" si="0"/>
        <v>0</v>
      </c>
      <c r="K29" s="13">
        <v>0.23</v>
      </c>
      <c r="L29" s="12">
        <f t="shared" si="1"/>
        <v>0</v>
      </c>
    </row>
    <row r="30" spans="3:12" ht="29" x14ac:dyDescent="0.35">
      <c r="C30" s="10" t="s">
        <v>23</v>
      </c>
      <c r="D30" s="11">
        <v>500009083</v>
      </c>
      <c r="E30" s="11" t="s">
        <v>134</v>
      </c>
      <c r="F30" s="11" t="s">
        <v>42</v>
      </c>
      <c r="G30" s="11" t="s">
        <v>135</v>
      </c>
      <c r="H30" s="12"/>
      <c r="I30" s="10">
        <v>5</v>
      </c>
      <c r="J30" s="12">
        <f t="shared" si="0"/>
        <v>0</v>
      </c>
      <c r="K30" s="13">
        <v>0.23</v>
      </c>
      <c r="L30" s="12">
        <f t="shared" si="1"/>
        <v>0</v>
      </c>
    </row>
    <row r="31" spans="3:12" ht="29" x14ac:dyDescent="0.35">
      <c r="C31" s="10" t="s">
        <v>24</v>
      </c>
      <c r="D31" s="11">
        <v>500010974</v>
      </c>
      <c r="E31" s="11" t="s">
        <v>136</v>
      </c>
      <c r="F31" s="11" t="s">
        <v>42</v>
      </c>
      <c r="G31" s="11" t="s">
        <v>137</v>
      </c>
      <c r="H31" s="12"/>
      <c r="I31" s="10">
        <v>5</v>
      </c>
      <c r="J31" s="12">
        <f t="shared" si="0"/>
        <v>0</v>
      </c>
      <c r="K31" s="13">
        <v>0.23</v>
      </c>
      <c r="L31" s="12">
        <f t="shared" si="1"/>
        <v>0</v>
      </c>
    </row>
    <row r="32" spans="3:12" ht="29" x14ac:dyDescent="0.35">
      <c r="C32" s="10" t="s">
        <v>25</v>
      </c>
      <c r="D32" s="11">
        <v>500012281</v>
      </c>
      <c r="E32" s="11" t="s">
        <v>138</v>
      </c>
      <c r="F32" s="11" t="s">
        <v>42</v>
      </c>
      <c r="G32" s="11" t="s">
        <v>139</v>
      </c>
      <c r="H32" s="12"/>
      <c r="I32" s="10">
        <v>5</v>
      </c>
      <c r="J32" s="12">
        <f t="shared" si="0"/>
        <v>0</v>
      </c>
      <c r="K32" s="13">
        <v>0.23</v>
      </c>
      <c r="L32" s="12">
        <f t="shared" si="1"/>
        <v>0</v>
      </c>
    </row>
    <row r="33" spans="3:12" ht="29" x14ac:dyDescent="0.35">
      <c r="C33" s="10" t="s">
        <v>26</v>
      </c>
      <c r="D33" s="11">
        <v>500012524</v>
      </c>
      <c r="E33" s="11" t="s">
        <v>140</v>
      </c>
      <c r="F33" s="11" t="s">
        <v>42</v>
      </c>
      <c r="G33" s="11" t="s">
        <v>141</v>
      </c>
      <c r="H33" s="12"/>
      <c r="I33" s="10">
        <v>20</v>
      </c>
      <c r="J33" s="12">
        <f t="shared" si="0"/>
        <v>0</v>
      </c>
      <c r="K33" s="13">
        <v>0.23</v>
      </c>
      <c r="L33" s="12">
        <f t="shared" si="1"/>
        <v>0</v>
      </c>
    </row>
    <row r="34" spans="3:12" ht="29" x14ac:dyDescent="0.35">
      <c r="C34" s="10" t="s">
        <v>78</v>
      </c>
      <c r="D34" s="11">
        <v>500012585</v>
      </c>
      <c r="E34" s="11" t="s">
        <v>142</v>
      </c>
      <c r="F34" s="11" t="s">
        <v>42</v>
      </c>
      <c r="G34" s="11" t="s">
        <v>143</v>
      </c>
      <c r="H34" s="12"/>
      <c r="I34" s="10">
        <v>30</v>
      </c>
      <c r="J34" s="12">
        <f t="shared" si="0"/>
        <v>0</v>
      </c>
      <c r="K34" s="13">
        <v>0.23</v>
      </c>
      <c r="L34" s="12">
        <f t="shared" si="1"/>
        <v>0</v>
      </c>
    </row>
    <row r="35" spans="3:12" x14ac:dyDescent="0.35">
      <c r="C35" s="10" t="s">
        <v>79</v>
      </c>
      <c r="D35" s="11">
        <v>500012597</v>
      </c>
      <c r="E35" s="11" t="s">
        <v>144</v>
      </c>
      <c r="F35" s="11" t="s">
        <v>42</v>
      </c>
      <c r="G35" s="11" t="s">
        <v>145</v>
      </c>
      <c r="H35" s="12"/>
      <c r="I35" s="10">
        <v>10</v>
      </c>
      <c r="J35" s="12">
        <f t="shared" si="0"/>
        <v>0</v>
      </c>
      <c r="K35" s="13">
        <v>0.23</v>
      </c>
      <c r="L35" s="12">
        <f t="shared" si="1"/>
        <v>0</v>
      </c>
    </row>
    <row r="36" spans="3:12" x14ac:dyDescent="0.35">
      <c r="C36" s="10" t="s">
        <v>80</v>
      </c>
      <c r="D36" s="11">
        <v>500012598</v>
      </c>
      <c r="E36" s="11" t="s">
        <v>146</v>
      </c>
      <c r="F36" s="11" t="s">
        <v>42</v>
      </c>
      <c r="G36" s="11" t="s">
        <v>147</v>
      </c>
      <c r="H36" s="12"/>
      <c r="I36" s="10">
        <v>20</v>
      </c>
      <c r="J36" s="12">
        <f t="shared" si="0"/>
        <v>0</v>
      </c>
      <c r="K36" s="13">
        <v>0.23</v>
      </c>
      <c r="L36" s="12">
        <f t="shared" si="1"/>
        <v>0</v>
      </c>
    </row>
    <row r="37" spans="3:12" x14ac:dyDescent="0.35">
      <c r="C37" s="10" t="s">
        <v>81</v>
      </c>
      <c r="D37" s="11">
        <v>500012599</v>
      </c>
      <c r="E37" s="11" t="s">
        <v>148</v>
      </c>
      <c r="F37" s="11" t="s">
        <v>42</v>
      </c>
      <c r="G37" s="11" t="s">
        <v>149</v>
      </c>
      <c r="H37" s="12"/>
      <c r="I37" s="10">
        <v>25</v>
      </c>
      <c r="J37" s="12">
        <f t="shared" si="0"/>
        <v>0</v>
      </c>
      <c r="K37" s="13">
        <v>0.23</v>
      </c>
      <c r="L37" s="12">
        <f t="shared" si="1"/>
        <v>0</v>
      </c>
    </row>
    <row r="38" spans="3:12" ht="29" x14ac:dyDescent="0.35">
      <c r="C38" s="10" t="s">
        <v>82</v>
      </c>
      <c r="D38" s="11">
        <v>500012682</v>
      </c>
      <c r="E38" s="11" t="s">
        <v>150</v>
      </c>
      <c r="F38" s="11" t="s">
        <v>42</v>
      </c>
      <c r="G38" s="11" t="s">
        <v>151</v>
      </c>
      <c r="H38" s="12"/>
      <c r="I38" s="10">
        <v>5</v>
      </c>
      <c r="J38" s="12">
        <f t="shared" si="0"/>
        <v>0</v>
      </c>
      <c r="K38" s="13">
        <v>0.23</v>
      </c>
      <c r="L38" s="12">
        <f t="shared" si="1"/>
        <v>0</v>
      </c>
    </row>
    <row r="39" spans="3:12" ht="43.5" x14ac:dyDescent="0.35">
      <c r="C39" s="10" t="s">
        <v>83</v>
      </c>
      <c r="D39" s="11">
        <v>500012721</v>
      </c>
      <c r="E39" s="11" t="s">
        <v>152</v>
      </c>
      <c r="F39" s="11" t="s">
        <v>42</v>
      </c>
      <c r="G39" s="11" t="s">
        <v>153</v>
      </c>
      <c r="H39" s="12"/>
      <c r="I39" s="10">
        <v>5</v>
      </c>
      <c r="J39" s="12">
        <f t="shared" si="0"/>
        <v>0</v>
      </c>
      <c r="K39" s="13">
        <v>0.23</v>
      </c>
      <c r="L39" s="12">
        <f t="shared" si="1"/>
        <v>0</v>
      </c>
    </row>
    <row r="40" spans="3:12" ht="29" x14ac:dyDescent="0.35">
      <c r="C40" s="10" t="s">
        <v>84</v>
      </c>
      <c r="D40" s="11">
        <v>500012774</v>
      </c>
      <c r="E40" s="11" t="s">
        <v>154</v>
      </c>
      <c r="F40" s="11" t="s">
        <v>42</v>
      </c>
      <c r="G40" s="11" t="s">
        <v>155</v>
      </c>
      <c r="H40" s="12"/>
      <c r="I40" s="10">
        <v>5</v>
      </c>
      <c r="J40" s="12">
        <f t="shared" si="0"/>
        <v>0</v>
      </c>
      <c r="K40" s="13">
        <v>0.23</v>
      </c>
      <c r="L40" s="12">
        <f t="shared" si="1"/>
        <v>0</v>
      </c>
    </row>
    <row r="41" spans="3:12" ht="29" x14ac:dyDescent="0.35">
      <c r="C41" s="10" t="s">
        <v>85</v>
      </c>
      <c r="D41" s="11">
        <v>500012883</v>
      </c>
      <c r="E41" s="11" t="s">
        <v>156</v>
      </c>
      <c r="F41" s="11" t="s">
        <v>42</v>
      </c>
      <c r="G41" s="11" t="s">
        <v>157</v>
      </c>
      <c r="H41" s="12"/>
      <c r="I41" s="10">
        <v>5</v>
      </c>
      <c r="J41" s="12">
        <f t="shared" si="0"/>
        <v>0</v>
      </c>
      <c r="K41" s="13">
        <v>0.23</v>
      </c>
      <c r="L41" s="12">
        <f t="shared" si="1"/>
        <v>0</v>
      </c>
    </row>
    <row r="42" spans="3:12" ht="29" x14ac:dyDescent="0.35">
      <c r="C42" s="10" t="s">
        <v>86</v>
      </c>
      <c r="D42" s="11">
        <v>500012965</v>
      </c>
      <c r="E42" s="11" t="s">
        <v>158</v>
      </c>
      <c r="F42" s="11" t="s">
        <v>42</v>
      </c>
      <c r="G42" s="11" t="s">
        <v>159</v>
      </c>
      <c r="H42" s="12"/>
      <c r="I42" s="10">
        <v>10</v>
      </c>
      <c r="J42" s="12">
        <f t="shared" si="0"/>
        <v>0</v>
      </c>
      <c r="K42" s="13">
        <v>0.23</v>
      </c>
      <c r="L42" s="12">
        <f t="shared" si="1"/>
        <v>0</v>
      </c>
    </row>
    <row r="43" spans="3:12" ht="29" x14ac:dyDescent="0.35">
      <c r="C43" s="10" t="s">
        <v>87</v>
      </c>
      <c r="D43" s="11">
        <v>500013049</v>
      </c>
      <c r="E43" s="11" t="s">
        <v>160</v>
      </c>
      <c r="F43" s="11" t="s">
        <v>42</v>
      </c>
      <c r="G43" s="11" t="s">
        <v>161</v>
      </c>
      <c r="H43" s="12"/>
      <c r="I43" s="10">
        <v>10</v>
      </c>
      <c r="J43" s="12">
        <f t="shared" si="0"/>
        <v>0</v>
      </c>
      <c r="K43" s="13">
        <v>0.23</v>
      </c>
      <c r="L43" s="12">
        <f t="shared" si="1"/>
        <v>0</v>
      </c>
    </row>
    <row r="44" spans="3:12" ht="29" x14ac:dyDescent="0.35">
      <c r="C44" s="10" t="s">
        <v>88</v>
      </c>
      <c r="D44" s="11">
        <v>500013116</v>
      </c>
      <c r="E44" s="11" t="s">
        <v>162</v>
      </c>
      <c r="F44" s="11" t="s">
        <v>42</v>
      </c>
      <c r="G44" s="11" t="s">
        <v>163</v>
      </c>
      <c r="H44" s="12"/>
      <c r="I44" s="10">
        <v>5</v>
      </c>
      <c r="J44" s="12">
        <f t="shared" si="0"/>
        <v>0</v>
      </c>
      <c r="K44" s="13">
        <v>0.23</v>
      </c>
      <c r="L44" s="12">
        <f t="shared" si="1"/>
        <v>0</v>
      </c>
    </row>
    <row r="45" spans="3:12" ht="43.5" x14ac:dyDescent="0.35">
      <c r="C45" s="10" t="s">
        <v>89</v>
      </c>
      <c r="D45" s="11">
        <v>500013279</v>
      </c>
      <c r="E45" s="11" t="s">
        <v>164</v>
      </c>
      <c r="F45" s="11" t="s">
        <v>42</v>
      </c>
      <c r="G45" s="11" t="s">
        <v>165</v>
      </c>
      <c r="H45" s="12"/>
      <c r="I45" s="10">
        <v>5</v>
      </c>
      <c r="J45" s="12">
        <f t="shared" si="0"/>
        <v>0</v>
      </c>
      <c r="K45" s="13">
        <v>0.23</v>
      </c>
      <c r="L45" s="12">
        <f t="shared" si="1"/>
        <v>0</v>
      </c>
    </row>
    <row r="46" spans="3:12" ht="29" x14ac:dyDescent="0.35">
      <c r="C46" s="10" t="s">
        <v>90</v>
      </c>
      <c r="D46" s="11">
        <v>500013344</v>
      </c>
      <c r="E46" s="11" t="s">
        <v>166</v>
      </c>
      <c r="F46" s="11" t="s">
        <v>42</v>
      </c>
      <c r="G46" s="11" t="s">
        <v>167</v>
      </c>
      <c r="H46" s="12"/>
      <c r="I46" s="10">
        <v>10</v>
      </c>
      <c r="J46" s="12">
        <f t="shared" si="0"/>
        <v>0</v>
      </c>
      <c r="K46" s="13">
        <v>0.23</v>
      </c>
      <c r="L46" s="12">
        <f t="shared" si="1"/>
        <v>0</v>
      </c>
    </row>
    <row r="47" spans="3:12" ht="29" x14ac:dyDescent="0.35">
      <c r="C47" s="10" t="s">
        <v>91</v>
      </c>
      <c r="D47" s="11">
        <v>500013869</v>
      </c>
      <c r="E47" s="11" t="s">
        <v>168</v>
      </c>
      <c r="F47" s="11" t="s">
        <v>42</v>
      </c>
      <c r="G47" s="11" t="s">
        <v>169</v>
      </c>
      <c r="H47" s="12"/>
      <c r="I47" s="10">
        <v>5</v>
      </c>
      <c r="J47" s="12">
        <f t="shared" si="0"/>
        <v>0</v>
      </c>
      <c r="K47" s="13">
        <v>0.23</v>
      </c>
      <c r="L47" s="12">
        <f t="shared" si="1"/>
        <v>0</v>
      </c>
    </row>
    <row r="48" spans="3:12" ht="36" customHeight="1" x14ac:dyDescent="0.35">
      <c r="C48" s="24" t="s">
        <v>36</v>
      </c>
      <c r="D48" s="24"/>
      <c r="E48" s="24"/>
      <c r="F48" s="24"/>
      <c r="G48" s="24"/>
      <c r="H48" s="24"/>
      <c r="I48" s="14" t="s">
        <v>6</v>
      </c>
      <c r="J48" s="15">
        <f>SUM(J9:J47)</f>
        <v>0</v>
      </c>
      <c r="K48" s="16">
        <v>0.23</v>
      </c>
      <c r="L48" s="15">
        <f>SUM(L9:L47)</f>
        <v>0</v>
      </c>
    </row>
    <row r="51" spans="5:8" x14ac:dyDescent="0.35">
      <c r="E51" s="17"/>
      <c r="F51" s="17"/>
      <c r="G51" s="17"/>
      <c r="H51" s="17"/>
    </row>
    <row r="52" spans="5:8" x14ac:dyDescent="0.35">
      <c r="E52" s="17"/>
      <c r="F52" s="17"/>
      <c r="G52" s="17"/>
      <c r="H52" s="17"/>
    </row>
    <row r="53" spans="5:8" x14ac:dyDescent="0.35">
      <c r="E53" s="17"/>
      <c r="F53" s="17"/>
      <c r="G53" s="19"/>
      <c r="H53" s="19"/>
    </row>
    <row r="54" spans="5:8" ht="16" x14ac:dyDescent="0.35">
      <c r="E54" s="17"/>
      <c r="F54" s="17"/>
      <c r="G54" s="18" t="s">
        <v>38</v>
      </c>
      <c r="H54" s="17"/>
    </row>
  </sheetData>
  <mergeCells count="6">
    <mergeCell ref="G53:H53"/>
    <mergeCell ref="C2:J2"/>
    <mergeCell ref="K2:M2"/>
    <mergeCell ref="K3:M3"/>
    <mergeCell ref="C4:J4"/>
    <mergeCell ref="C48:H48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3542-C14F-4C09-A7D9-E1FA429872BD}">
  <sheetPr>
    <pageSetUpPr fitToPage="1"/>
  </sheetPr>
  <dimension ref="C2:M29"/>
  <sheetViews>
    <sheetView tabSelected="1" workbookViewId="0">
      <selection activeCell="O14" sqref="O1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77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43.5" x14ac:dyDescent="0.35">
      <c r="C9" s="10" t="s">
        <v>1</v>
      </c>
      <c r="D9" s="11">
        <v>500004399</v>
      </c>
      <c r="E9" s="11" t="s">
        <v>197</v>
      </c>
      <c r="F9" s="11" t="s">
        <v>42</v>
      </c>
      <c r="G9" s="11" t="s">
        <v>170</v>
      </c>
      <c r="H9" s="12"/>
      <c r="I9" s="10">
        <v>40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500004407</v>
      </c>
      <c r="E10" s="11" t="s">
        <v>171</v>
      </c>
      <c r="F10" s="11" t="s">
        <v>42</v>
      </c>
      <c r="G10" s="11" t="s">
        <v>172</v>
      </c>
      <c r="H10" s="12"/>
      <c r="I10" s="10">
        <v>5</v>
      </c>
      <c r="J10" s="12">
        <f t="shared" ref="J10:J22" si="0">H10*I10</f>
        <v>0</v>
      </c>
      <c r="K10" s="13">
        <v>0.23</v>
      </c>
      <c r="L10" s="12">
        <f t="shared" ref="L10:L22" si="1">J10*1.23</f>
        <v>0</v>
      </c>
    </row>
    <row r="11" spans="3:13" ht="29" x14ac:dyDescent="0.35">
      <c r="C11" s="10" t="s">
        <v>3</v>
      </c>
      <c r="D11" s="11">
        <v>500004408</v>
      </c>
      <c r="E11" s="11" t="s">
        <v>173</v>
      </c>
      <c r="F11" s="11" t="s">
        <v>42</v>
      </c>
      <c r="G11" s="11" t="s">
        <v>174</v>
      </c>
      <c r="H11" s="12"/>
      <c r="I11" s="10">
        <v>10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500007667</v>
      </c>
      <c r="E12" s="11" t="s">
        <v>175</v>
      </c>
      <c r="F12" s="11" t="s">
        <v>42</v>
      </c>
      <c r="G12" s="11" t="s">
        <v>176</v>
      </c>
      <c r="H12" s="12"/>
      <c r="I12" s="10">
        <v>20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x14ac:dyDescent="0.35">
      <c r="C13" s="10" t="s">
        <v>5</v>
      </c>
      <c r="D13" s="11">
        <v>500007668</v>
      </c>
      <c r="E13" s="11" t="s">
        <v>177</v>
      </c>
      <c r="F13" s="11" t="s">
        <v>42</v>
      </c>
      <c r="G13" s="11" t="s">
        <v>178</v>
      </c>
      <c r="H13" s="12"/>
      <c r="I13" s="10">
        <v>5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x14ac:dyDescent="0.35">
      <c r="C14" s="10" t="s">
        <v>7</v>
      </c>
      <c r="D14" s="11">
        <v>500008742</v>
      </c>
      <c r="E14" s="11" t="s">
        <v>179</v>
      </c>
      <c r="F14" s="11" t="s">
        <v>42</v>
      </c>
      <c r="G14" s="11" t="s">
        <v>180</v>
      </c>
      <c r="H14" s="12"/>
      <c r="I14" s="10">
        <v>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29" x14ac:dyDescent="0.35">
      <c r="C15" s="10" t="s">
        <v>8</v>
      </c>
      <c r="D15" s="11">
        <v>500008743</v>
      </c>
      <c r="E15" s="11" t="s">
        <v>181</v>
      </c>
      <c r="F15" s="11" t="s">
        <v>42</v>
      </c>
      <c r="G15" s="11" t="s">
        <v>182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x14ac:dyDescent="0.35">
      <c r="C16" s="10" t="s">
        <v>9</v>
      </c>
      <c r="D16" s="11">
        <v>500008747</v>
      </c>
      <c r="E16" s="11" t="s">
        <v>183</v>
      </c>
      <c r="F16" s="11" t="s">
        <v>42</v>
      </c>
      <c r="G16" s="11" t="s">
        <v>184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x14ac:dyDescent="0.35">
      <c r="C17" s="10" t="s">
        <v>10</v>
      </c>
      <c r="D17" s="11">
        <v>500010374</v>
      </c>
      <c r="E17" s="11" t="s">
        <v>185</v>
      </c>
      <c r="F17" s="11" t="s">
        <v>42</v>
      </c>
      <c r="G17" s="11" t="s">
        <v>186</v>
      </c>
      <c r="H17" s="12"/>
      <c r="I17" s="10">
        <v>3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29" x14ac:dyDescent="0.35">
      <c r="C18" s="10" t="s">
        <v>11</v>
      </c>
      <c r="D18" s="11">
        <v>500010443</v>
      </c>
      <c r="E18" s="11" t="s">
        <v>187</v>
      </c>
      <c r="F18" s="11" t="s">
        <v>42</v>
      </c>
      <c r="G18" s="11" t="s">
        <v>188</v>
      </c>
      <c r="H18" s="12"/>
      <c r="I18" s="10">
        <v>5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29" x14ac:dyDescent="0.35">
      <c r="C19" s="10" t="s">
        <v>12</v>
      </c>
      <c r="D19" s="11">
        <v>500010496</v>
      </c>
      <c r="E19" s="11" t="s">
        <v>189</v>
      </c>
      <c r="F19" s="11" t="s">
        <v>42</v>
      </c>
      <c r="G19" s="11" t="s">
        <v>190</v>
      </c>
      <c r="H19" s="12"/>
      <c r="I19" s="10">
        <v>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x14ac:dyDescent="0.35">
      <c r="C20" s="10" t="s">
        <v>13</v>
      </c>
      <c r="D20" s="11">
        <v>500011049</v>
      </c>
      <c r="E20" s="11" t="s">
        <v>191</v>
      </c>
      <c r="F20" s="11" t="s">
        <v>42</v>
      </c>
      <c r="G20" s="11" t="s">
        <v>192</v>
      </c>
      <c r="H20" s="12"/>
      <c r="I20" s="10">
        <v>3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x14ac:dyDescent="0.35">
      <c r="C21" s="10" t="s">
        <v>14</v>
      </c>
      <c r="D21" s="11">
        <v>500011246</v>
      </c>
      <c r="E21" s="11" t="s">
        <v>193</v>
      </c>
      <c r="F21" s="11" t="s">
        <v>42</v>
      </c>
      <c r="G21" s="11" t="s">
        <v>194</v>
      </c>
      <c r="H21" s="12"/>
      <c r="I21" s="10">
        <v>10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29" x14ac:dyDescent="0.35">
      <c r="C22" s="10" t="s">
        <v>15</v>
      </c>
      <c r="D22" s="11">
        <v>500011581</v>
      </c>
      <c r="E22" s="11" t="s">
        <v>195</v>
      </c>
      <c r="F22" s="11" t="s">
        <v>42</v>
      </c>
      <c r="G22" s="11" t="s">
        <v>196</v>
      </c>
      <c r="H22" s="12"/>
      <c r="I22" s="10">
        <v>5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36" customHeight="1" x14ac:dyDescent="0.35">
      <c r="C23" s="24" t="s">
        <v>36</v>
      </c>
      <c r="D23" s="24"/>
      <c r="E23" s="24"/>
      <c r="F23" s="24"/>
      <c r="G23" s="24"/>
      <c r="H23" s="24"/>
      <c r="I23" s="14" t="s">
        <v>6</v>
      </c>
      <c r="J23" s="15">
        <f>SUM(J9:J22)</f>
        <v>0</v>
      </c>
      <c r="K23" s="16">
        <v>0.23</v>
      </c>
      <c r="L23" s="15">
        <f>SUM(L9:L22)</f>
        <v>0</v>
      </c>
    </row>
    <row r="26" spans="3:12" x14ac:dyDescent="0.35">
      <c r="E26" s="17"/>
      <c r="F26" s="17"/>
      <c r="G26" s="17"/>
      <c r="H26" s="17"/>
    </row>
    <row r="27" spans="3:12" x14ac:dyDescent="0.35">
      <c r="E27" s="17"/>
      <c r="F27" s="17"/>
      <c r="G27" s="17"/>
      <c r="H27" s="17"/>
    </row>
    <row r="28" spans="3:12" x14ac:dyDescent="0.35">
      <c r="E28" s="17"/>
      <c r="F28" s="17"/>
      <c r="G28" s="19"/>
      <c r="H28" s="19"/>
    </row>
    <row r="29" spans="3:12" ht="16" x14ac:dyDescent="0.35">
      <c r="E29" s="17"/>
      <c r="F29" s="17"/>
      <c r="G29" s="18" t="s">
        <v>38</v>
      </c>
      <c r="H29" s="17"/>
    </row>
  </sheetData>
  <mergeCells count="6">
    <mergeCell ref="G28:H28"/>
    <mergeCell ref="C2:J2"/>
    <mergeCell ref="K2:M2"/>
    <mergeCell ref="K3:M3"/>
    <mergeCell ref="C4:J4"/>
    <mergeCell ref="C23:H2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2025-11-20T12:23:09Z</cp:lastPrinted>
  <dcterms:created xsi:type="dcterms:W3CDTF">2021-04-16T04:59:41Z</dcterms:created>
  <dcterms:modified xsi:type="dcterms:W3CDTF">2025-11-20T12:31:05Z</dcterms:modified>
</cp:coreProperties>
</file>